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filterPrivacy="1" defaultThemeVersion="124226"/>
  <xr:revisionPtr revIDLastSave="0" documentId="13_ncr:1_{E9D28067-5ACD-F645-8274-F3DB6E74340B}" xr6:coauthVersionLast="47" xr6:coauthVersionMax="47" xr10:uidLastSave="{00000000-0000-0000-0000-000000000000}"/>
  <bookViews>
    <workbookView xWindow="240" yWindow="740" windowWidth="26760" windowHeight="15780" xr2:uid="{00000000-000D-0000-FFFF-FFFF00000000}"/>
  </bookViews>
  <sheets>
    <sheet name="UG Analysis" sheetId="3" r:id="rId1"/>
    <sheet name="PG Analysi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" l="1"/>
  <c r="O8" i="3"/>
  <c r="N8" i="3"/>
  <c r="N7" i="3"/>
  <c r="P7" i="3" l="1"/>
  <c r="P8" i="3"/>
  <c r="K17" i="3"/>
  <c r="L11" i="3" l="1"/>
  <c r="L10" i="3"/>
  <c r="L8" i="3"/>
  <c r="L7" i="3"/>
  <c r="K11" i="3"/>
  <c r="S10" i="3"/>
  <c r="R10" i="3"/>
  <c r="K10" i="3"/>
  <c r="S9" i="3"/>
  <c r="R9" i="3"/>
  <c r="S17" i="3"/>
  <c r="K8" i="3"/>
  <c r="K7" i="3"/>
  <c r="R17" i="3"/>
</calcChain>
</file>

<file path=xl/sharedStrings.xml><?xml version="1.0" encoding="utf-8"?>
<sst xmlns="http://schemas.openxmlformats.org/spreadsheetml/2006/main" count="60" uniqueCount="32">
  <si>
    <t>Year</t>
  </si>
  <si>
    <t>Program Code</t>
  </si>
  <si>
    <t>Program Name</t>
  </si>
  <si>
    <t>UG - Regular Batch</t>
  </si>
  <si>
    <t>UG - Odd Batch</t>
  </si>
  <si>
    <t>No. of students appeared in the final year examination (UG)</t>
  </si>
  <si>
    <t>No. of students Passed in the final year examination (UG)</t>
  </si>
  <si>
    <t>No. of students appeared in the final year examination (PG)</t>
  </si>
  <si>
    <t>No. of students Passed in the final year examination (PG)</t>
  </si>
  <si>
    <t>IV BDS</t>
  </si>
  <si>
    <t>Dentistry</t>
  </si>
  <si>
    <t>III MDS</t>
  </si>
  <si>
    <t>%</t>
  </si>
  <si>
    <t>PG - Regular Batch (May -Aug)</t>
  </si>
  <si>
    <t>Dayananda Sagar College of Dental Sciences, Bangalore</t>
  </si>
  <si>
    <t>Appeared</t>
  </si>
  <si>
    <t>Passed</t>
  </si>
  <si>
    <t>Distinction</t>
  </si>
  <si>
    <t>Pass Class</t>
  </si>
  <si>
    <t>Fail</t>
  </si>
  <si>
    <t>First Class</t>
  </si>
  <si>
    <t>Second Class</t>
  </si>
  <si>
    <t xml:space="preserve">Pass Class </t>
  </si>
  <si>
    <t>PG - Incremental performance in pass percentageof final year  students in last five years</t>
  </si>
  <si>
    <t>PRINCIPAL</t>
  </si>
  <si>
    <t>YEAR WISE ANNUAL REPORT OF EXAMINATIONS- UG AND PG</t>
  </si>
  <si>
    <t>Feb 2023</t>
  </si>
  <si>
    <t>Aug 2023</t>
  </si>
  <si>
    <t>Apr 2024</t>
  </si>
  <si>
    <t>Aug 2024</t>
  </si>
  <si>
    <t>UG - Incremental performance in pass percentageof final year  students in last Three years</t>
  </si>
  <si>
    <t>PG - Incremental performance in pass percentageof final year  students in last Three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</si>
</sst>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7" fontId="3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selection activeCell="AD13" sqref="AD13"/>
    </sheetView>
  </sheetViews>
  <sheetFormatPr baseColWidth="10" defaultColWidth="8.83203125" defaultRowHeight="15" x14ac:dyDescent="0.2"/>
  <cols>
    <col min="1" max="1" width="10.5" style="1" customWidth="1"/>
    <col min="2" max="2" width="9.6640625" customWidth="1"/>
    <col min="3" max="3" width="10.33203125" customWidth="1"/>
    <col min="4" max="4" width="14.5" customWidth="1"/>
    <col min="5" max="5" width="15.5" customWidth="1"/>
    <col min="6" max="6" width="11.5" customWidth="1"/>
    <col min="7" max="7" width="9.1640625" customWidth="1"/>
    <col min="8" max="8" width="8.83203125" customWidth="1"/>
    <col min="9" max="9" width="7.1640625" customWidth="1"/>
    <col min="10" max="10" width="7.6640625" customWidth="1"/>
    <col min="11" max="11" width="7" customWidth="1"/>
    <col min="12" max="26" width="0" hidden="1" customWidth="1"/>
  </cols>
  <sheetData>
    <row r="1" spans="1:19" ht="16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9" ht="16" x14ac:dyDescent="0.2">
      <c r="A3" s="15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9" ht="16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9" ht="108.75" customHeight="1" x14ac:dyDescent="0.2">
      <c r="A5" s="8" t="s">
        <v>0</v>
      </c>
      <c r="B5" s="9" t="s">
        <v>1</v>
      </c>
      <c r="C5" s="9" t="s">
        <v>2</v>
      </c>
      <c r="D5" s="9" t="s">
        <v>5</v>
      </c>
      <c r="E5" s="9" t="s">
        <v>6</v>
      </c>
      <c r="F5" s="9" t="s">
        <v>17</v>
      </c>
      <c r="G5" s="9" t="s">
        <v>20</v>
      </c>
      <c r="H5" s="9" t="s">
        <v>21</v>
      </c>
      <c r="I5" s="9" t="s">
        <v>18</v>
      </c>
      <c r="J5" s="9" t="s">
        <v>19</v>
      </c>
      <c r="K5" s="9" t="s">
        <v>12</v>
      </c>
    </row>
    <row r="6" spans="1:19" ht="16" x14ac:dyDescent="0.2">
      <c r="A6" s="18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R6" t="s">
        <v>15</v>
      </c>
      <c r="S6" t="s">
        <v>16</v>
      </c>
    </row>
    <row r="7" spans="1:19" ht="16" x14ac:dyDescent="0.2">
      <c r="A7" s="12" t="s">
        <v>27</v>
      </c>
      <c r="B7" s="7" t="s">
        <v>9</v>
      </c>
      <c r="C7" s="7" t="s">
        <v>10</v>
      </c>
      <c r="D7" s="6">
        <v>37</v>
      </c>
      <c r="E7" s="6">
        <v>32</v>
      </c>
      <c r="F7" s="6">
        <v>1</v>
      </c>
      <c r="G7" s="6">
        <v>28</v>
      </c>
      <c r="H7" s="6">
        <v>0</v>
      </c>
      <c r="I7" s="6">
        <v>3</v>
      </c>
      <c r="J7" s="6">
        <v>5</v>
      </c>
      <c r="K7" s="6">
        <f t="shared" ref="K7:K8" si="0">ROUND(E7/D7*100,)</f>
        <v>86</v>
      </c>
      <c r="L7">
        <f t="shared" ref="L7:L8" si="1">SUM(F7:J7)</f>
        <v>37</v>
      </c>
      <c r="N7">
        <f>37+10</f>
        <v>47</v>
      </c>
      <c r="O7">
        <f>32+7</f>
        <v>39</v>
      </c>
      <c r="P7">
        <f t="shared" ref="P7:P8" si="2">ROUND(O7*100/N7,)</f>
        <v>83</v>
      </c>
      <c r="R7" s="2">
        <v>59</v>
      </c>
      <c r="S7" s="2">
        <v>52</v>
      </c>
    </row>
    <row r="8" spans="1:19" ht="16" x14ac:dyDescent="0.2">
      <c r="A8" s="12" t="s">
        <v>29</v>
      </c>
      <c r="B8" s="7" t="s">
        <v>9</v>
      </c>
      <c r="C8" s="7" t="s">
        <v>10</v>
      </c>
      <c r="D8" s="6">
        <v>47</v>
      </c>
      <c r="E8" s="6">
        <v>38</v>
      </c>
      <c r="F8" s="6">
        <v>4</v>
      </c>
      <c r="G8" s="6">
        <v>33</v>
      </c>
      <c r="H8" s="6">
        <v>0</v>
      </c>
      <c r="I8" s="6">
        <v>1</v>
      </c>
      <c r="J8" s="6">
        <v>9</v>
      </c>
      <c r="K8" s="6">
        <f t="shared" si="0"/>
        <v>81</v>
      </c>
      <c r="L8">
        <f t="shared" si="1"/>
        <v>47</v>
      </c>
      <c r="N8">
        <f>47+12</f>
        <v>59</v>
      </c>
      <c r="O8">
        <f>38+9</f>
        <v>47</v>
      </c>
      <c r="P8">
        <f t="shared" si="2"/>
        <v>80</v>
      </c>
      <c r="R8" s="2">
        <v>55</v>
      </c>
      <c r="S8" s="2">
        <v>39</v>
      </c>
    </row>
    <row r="9" spans="1:19" ht="16" x14ac:dyDescent="0.2">
      <c r="A9" s="18" t="s">
        <v>4</v>
      </c>
      <c r="B9" s="18"/>
      <c r="C9" s="18"/>
      <c r="D9" s="18"/>
      <c r="E9" s="18"/>
      <c r="F9" s="18"/>
      <c r="G9" s="18"/>
      <c r="H9" s="18"/>
      <c r="I9" s="18"/>
      <c r="J9" s="18"/>
      <c r="K9" s="18"/>
      <c r="R9" s="2">
        <f>14+7</f>
        <v>21</v>
      </c>
      <c r="S9" s="2">
        <f>9+5</f>
        <v>14</v>
      </c>
    </row>
    <row r="10" spans="1:19" ht="16" x14ac:dyDescent="0.2">
      <c r="A10" s="12" t="s">
        <v>26</v>
      </c>
      <c r="B10" s="7" t="s">
        <v>9</v>
      </c>
      <c r="C10" s="7" t="s">
        <v>10</v>
      </c>
      <c r="D10" s="6">
        <v>10</v>
      </c>
      <c r="E10" s="6">
        <v>7</v>
      </c>
      <c r="F10" s="6">
        <v>0</v>
      </c>
      <c r="G10" s="6">
        <v>2</v>
      </c>
      <c r="H10" s="6">
        <v>3</v>
      </c>
      <c r="I10" s="6">
        <v>2</v>
      </c>
      <c r="J10" s="6">
        <v>3</v>
      </c>
      <c r="K10" s="6">
        <f t="shared" ref="K10:K11" si="3">ROUND(E10/D10*100,)</f>
        <v>70</v>
      </c>
      <c r="L10">
        <f t="shared" ref="L10:L11" si="4">SUM(F10:J10)</f>
        <v>10</v>
      </c>
      <c r="R10" s="2">
        <f>11+16</f>
        <v>27</v>
      </c>
      <c r="S10" s="2">
        <f>8+11</f>
        <v>19</v>
      </c>
    </row>
    <row r="11" spans="1:19" ht="16" x14ac:dyDescent="0.2">
      <c r="A11" s="12" t="s">
        <v>28</v>
      </c>
      <c r="B11" s="7" t="s">
        <v>9</v>
      </c>
      <c r="C11" s="7" t="s">
        <v>10</v>
      </c>
      <c r="D11" s="6">
        <v>12</v>
      </c>
      <c r="E11" s="6">
        <v>9</v>
      </c>
      <c r="F11" s="6">
        <v>0</v>
      </c>
      <c r="G11" s="6">
        <v>2</v>
      </c>
      <c r="H11" s="6">
        <v>5</v>
      </c>
      <c r="I11" s="6">
        <v>2</v>
      </c>
      <c r="J11" s="6">
        <v>3</v>
      </c>
      <c r="K11" s="6">
        <f t="shared" si="3"/>
        <v>75</v>
      </c>
      <c r="L11">
        <f t="shared" si="4"/>
        <v>12</v>
      </c>
      <c r="R11" s="2">
        <v>14</v>
      </c>
      <c r="S11" s="2">
        <v>11</v>
      </c>
    </row>
    <row r="12" spans="1:19" ht="16" x14ac:dyDescent="0.2">
      <c r="A12" s="6"/>
      <c r="B12" s="7"/>
      <c r="C12" s="7"/>
      <c r="D12" s="6"/>
      <c r="E12" s="6"/>
      <c r="F12" s="6"/>
      <c r="G12" s="6"/>
      <c r="H12" s="6"/>
      <c r="I12" s="6"/>
      <c r="J12" s="6"/>
      <c r="K12" s="6"/>
      <c r="R12" s="4"/>
    </row>
    <row r="13" spans="1:19" ht="16" x14ac:dyDescent="0.2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R13">
        <v>124</v>
      </c>
      <c r="S13" s="1">
        <v>123</v>
      </c>
    </row>
    <row r="14" spans="1:19" ht="16" x14ac:dyDescent="0.2">
      <c r="A14" s="14" t="s">
        <v>23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9" ht="90.75" customHeight="1" x14ac:dyDescent="0.2">
      <c r="A15" s="8" t="s">
        <v>0</v>
      </c>
      <c r="B15" s="9" t="s">
        <v>1</v>
      </c>
      <c r="C15" s="9" t="s">
        <v>2</v>
      </c>
      <c r="D15" s="9" t="s">
        <v>7</v>
      </c>
      <c r="E15" s="9" t="s">
        <v>8</v>
      </c>
      <c r="F15" s="9" t="s">
        <v>17</v>
      </c>
      <c r="G15" s="9" t="s">
        <v>20</v>
      </c>
      <c r="H15" s="9" t="s">
        <v>21</v>
      </c>
      <c r="I15" s="9" t="s">
        <v>22</v>
      </c>
      <c r="J15" s="9" t="s">
        <v>19</v>
      </c>
      <c r="K15" s="9" t="s">
        <v>12</v>
      </c>
    </row>
    <row r="16" spans="1:19" ht="16" x14ac:dyDescent="0.2">
      <c r="A16" s="18" t="s">
        <v>13</v>
      </c>
      <c r="B16" s="18"/>
      <c r="C16" s="18"/>
      <c r="D16" s="18"/>
      <c r="E16" s="18"/>
      <c r="F16" s="11"/>
      <c r="G16" s="11"/>
      <c r="H16" s="11"/>
      <c r="I16" s="11"/>
      <c r="J16" s="11"/>
      <c r="K16" s="11"/>
    </row>
    <row r="17" spans="1:19" ht="16" x14ac:dyDescent="0.2">
      <c r="A17" s="2">
        <v>2023</v>
      </c>
      <c r="B17" s="2" t="s">
        <v>11</v>
      </c>
      <c r="C17" s="2" t="s">
        <v>10</v>
      </c>
      <c r="D17" s="2">
        <v>19</v>
      </c>
      <c r="E17" s="2">
        <v>19</v>
      </c>
      <c r="F17" s="2">
        <v>0</v>
      </c>
      <c r="G17" s="2">
        <v>0</v>
      </c>
      <c r="H17" s="2">
        <v>0</v>
      </c>
      <c r="I17" s="2">
        <v>19</v>
      </c>
      <c r="J17" s="2">
        <v>0</v>
      </c>
      <c r="K17" s="6">
        <f t="shared" ref="K17" si="5">ROUND(E17/D17*100,)</f>
        <v>100</v>
      </c>
      <c r="R17">
        <f>+R13+R12</f>
        <v>124</v>
      </c>
      <c r="S17">
        <f>+S13+S12</f>
        <v>123</v>
      </c>
    </row>
    <row r="18" spans="1:19" ht="16" x14ac:dyDescent="0.2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9" ht="16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9" ht="16" x14ac:dyDescent="0.2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9" ht="16" x14ac:dyDescent="0.2">
      <c r="A21" s="10"/>
      <c r="B21" s="11"/>
      <c r="C21" s="11"/>
      <c r="D21" s="11"/>
      <c r="E21" s="11"/>
      <c r="F21" s="11"/>
      <c r="G21" s="13" t="s">
        <v>24</v>
      </c>
      <c r="H21" s="13"/>
      <c r="I21" s="11"/>
      <c r="J21" s="11"/>
      <c r="K21" s="11"/>
    </row>
  </sheetData>
  <mergeCells count="7">
    <mergeCell ref="A1:K1"/>
    <mergeCell ref="A14:K14"/>
    <mergeCell ref="A3:K3"/>
    <mergeCell ref="G21:H21"/>
    <mergeCell ref="A6:K6"/>
    <mergeCell ref="A9:K9"/>
    <mergeCell ref="A16:E16"/>
  </mergeCells>
  <printOptions horizontalCentered="1"/>
  <pageMargins left="0.51181102362204722" right="0.51181102362204722" top="1.3385826771653544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activeCell="A5" sqref="A5:XFD5"/>
    </sheetView>
  </sheetViews>
  <sheetFormatPr baseColWidth="10" defaultColWidth="8.83203125" defaultRowHeight="15" x14ac:dyDescent="0.2"/>
  <cols>
    <col min="1" max="1" width="9.1640625" style="1"/>
    <col min="2" max="2" width="12.1640625" customWidth="1"/>
    <col min="3" max="3" width="12.83203125" customWidth="1"/>
    <col min="4" max="4" width="13.33203125" customWidth="1"/>
    <col min="5" max="5" width="15.6640625" customWidth="1"/>
    <col min="6" max="6" width="10.5" customWidth="1"/>
    <col min="7" max="7" width="7" customWidth="1"/>
    <col min="8" max="8" width="7.6640625" customWidth="1"/>
    <col min="9" max="9" width="6.6640625" customWidth="1"/>
    <col min="10" max="10" width="7.1640625" customWidth="1"/>
  </cols>
  <sheetData>
    <row r="1" spans="1:10" ht="16" x14ac:dyDescent="0.2">
      <c r="A1" s="13" t="s">
        <v>14</v>
      </c>
      <c r="B1" s="13"/>
      <c r="C1" s="13"/>
      <c r="D1" s="13"/>
      <c r="E1" s="13"/>
    </row>
    <row r="2" spans="1:10" ht="16" x14ac:dyDescent="0.2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90.75" customHeight="1" x14ac:dyDescent="0.2">
      <c r="A3" s="5" t="s">
        <v>0</v>
      </c>
      <c r="B3" s="3" t="s">
        <v>1</v>
      </c>
      <c r="C3" s="3" t="s">
        <v>2</v>
      </c>
      <c r="D3" s="3" t="s">
        <v>7</v>
      </c>
      <c r="E3" s="3" t="s">
        <v>8</v>
      </c>
      <c r="F3" s="3" t="s">
        <v>17</v>
      </c>
      <c r="G3" s="3" t="s">
        <v>20</v>
      </c>
      <c r="H3" s="3" t="s">
        <v>21</v>
      </c>
      <c r="I3" s="3" t="s">
        <v>22</v>
      </c>
      <c r="J3" s="3" t="s">
        <v>19</v>
      </c>
    </row>
    <row r="4" spans="1:10" x14ac:dyDescent="0.2">
      <c r="A4" s="19" t="s">
        <v>13</v>
      </c>
      <c r="B4" s="19"/>
      <c r="C4" s="19"/>
      <c r="D4" s="19"/>
      <c r="E4" s="19"/>
    </row>
    <row r="5" spans="1:10" ht="21.75" customHeight="1" x14ac:dyDescent="0.2">
      <c r="A5" s="2">
        <v>2023</v>
      </c>
      <c r="B5" s="2" t="s">
        <v>11</v>
      </c>
      <c r="C5" s="2" t="s">
        <v>10</v>
      </c>
      <c r="D5" s="2">
        <v>19</v>
      </c>
      <c r="E5" s="2">
        <v>19</v>
      </c>
      <c r="F5" s="2">
        <v>0</v>
      </c>
      <c r="G5" s="2">
        <v>0</v>
      </c>
      <c r="H5" s="2">
        <v>0</v>
      </c>
      <c r="I5" s="2">
        <v>19</v>
      </c>
      <c r="J5" s="2">
        <v>0</v>
      </c>
    </row>
  </sheetData>
  <mergeCells count="3">
    <mergeCell ref="A1:E1"/>
    <mergeCell ref="A4:E4"/>
    <mergeCell ref="A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 Analysis</vt:lpstr>
      <vt:lpstr>PG Analysis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2025-01-09T09:15:58Z</dcterms:modified>
</cp:coreProperties>
</file>